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D26" i="1" l="1"/>
  <c r="D27" i="1"/>
  <c r="D28" i="1"/>
  <c r="D29" i="1"/>
  <c r="D30" i="1"/>
  <c r="D31" i="1"/>
  <c r="D32" i="1"/>
  <c r="D33" i="1"/>
  <c r="D34" i="1"/>
  <c r="C35" i="1"/>
  <c r="C41" i="1" s="1"/>
  <c r="B35" i="1"/>
  <c r="B41" i="1" s="1"/>
  <c r="B16" i="1"/>
  <c r="D11" i="1"/>
  <c r="D12" i="1"/>
  <c r="D13" i="1"/>
  <c r="D14" i="1"/>
  <c r="D15" i="1"/>
  <c r="D17" i="1"/>
  <c r="D19" i="1"/>
  <c r="C16" i="1"/>
  <c r="C10" i="1"/>
  <c r="C21" i="1" s="1"/>
  <c r="C40" i="1" s="1"/>
  <c r="B10" i="1"/>
  <c r="D41" i="1" l="1"/>
  <c r="C39" i="1"/>
  <c r="D35" i="1"/>
  <c r="D16" i="1"/>
  <c r="D10" i="1"/>
  <c r="B21" i="1"/>
  <c r="D21" i="1" l="1"/>
  <c r="B40" i="1"/>
  <c r="D40" i="1" l="1"/>
  <c r="B39" i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<sst xmlns="http://schemas.openxmlformats.org/spreadsheetml/2006/main" count="49" uniqueCount="43">
  <si>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</si>
  <si>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</si>
  <si>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</si>
  <si>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</si>
  <si>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</si>
  <si>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</si>
  <si>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</si>
  <si>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</si>
  <si>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</si>
  <si>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</si>
  <si>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</si>
  <si>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</si>
  <si>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</si>
  <si>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</si>
  <si>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</si>
  <si>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</si>
  <si>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</si>
  <si>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</si>
  <si>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</si>
  <si>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</si>
  <si>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</si>
  <si>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</si>
  <si>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</si>
  <si>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</si>
  <si>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</si>
  <si>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</si>
  <si>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</si>
  <si>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</si>
  <si>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</si>
  <si>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</si>
  <si>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</si>
  <si>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</si>
  <si>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</si>
  <si>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</si>
  <si>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</si>
  <si>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>от «___» _______ 2019 № ____</t>
  </si>
  <si>
    <t>Петергоф за первый квартал 2019 года</t>
  </si>
  <si>
    <t xml:space="preserve">               1 апреля 2019 года</t>
  </si>
  <si>
    <t xml:space="preserve">              1 апреля 2019 года</t>
  </si>
  <si>
    <t xml:space="preserve">            финансирования дефицита по состоянию на 1 апреля 2019 года</t>
  </si>
  <si>
    <r>
      <t xml:space="preserve">Утверждено по бюджету на 01.04.2019,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</si>
  <si>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01.04.2019,
</t>
    </r>
    <r>
      <rPr>
        <sz val="10"/>
        <rFont val="Times New Roman"/>
        <family val="1"/>
        <charset val="204"/>
      </rPr>
      <t>тыс.руб.</t>
    </r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</si>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</sst>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0" fontId="6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/>
    <xf numFmtId="164" fontId="13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5" zoomScaleNormal="85" workbookViewId="0">
      <selection sqref="A1:D1"/>
    </sheetView>
  </sheetViews>
  <sheetFormatPr defaultColWidth="9.109375" defaultRowHeight="13.8" x14ac:dyDescent="0.25"/>
  <cols>
    <col min="1" max="1" width="50.109375" style="2" customWidth="1"/>
    <col min="2" max="2" width="21.77734375" style="2" customWidth="1"/>
    <col min="3" max="3" width="17.21875" style="2" customWidth="1"/>
    <col min="4" max="4" width="16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7" x14ac:dyDescent="0.25">
      <c r="A1" s="46" t="s">
        <v>42</v>
      </c>
      <c r="B1" s="46"/>
      <c r="C1" s="46"/>
      <c r="D1" s="46"/>
    </row>
    <row r="2" spans="1:7" x14ac:dyDescent="0.25">
      <c r="A2" s="45" t="s">
        <v>1</v>
      </c>
      <c r="B2" s="45"/>
      <c r="C2" s="45"/>
      <c r="D2" s="45"/>
    </row>
    <row r="3" spans="1:7" x14ac:dyDescent="0.25">
      <c r="A3" s="45" t="s">
        <v>35</v>
      </c>
      <c r="B3" s="45"/>
      <c r="C3" s="45"/>
      <c r="D3" s="45"/>
    </row>
    <row r="4" spans="1:7" x14ac:dyDescent="0.25">
      <c r="A4" s="1"/>
      <c r="B4" s="1"/>
      <c r="C4" s="1"/>
      <c r="D4" s="1"/>
    </row>
    <row r="5" spans="1:7" s="3" customFormat="1" ht="15.6" x14ac:dyDescent="0.3">
      <c r="A5" s="47" t="s">
        <v>2</v>
      </c>
      <c r="B5" s="47"/>
      <c r="C5" s="47"/>
      <c r="D5" s="47"/>
    </row>
    <row r="6" spans="1:7" s="3" customFormat="1" ht="15.6" x14ac:dyDescent="0.3">
      <c r="A6" s="47" t="s">
        <v>36</v>
      </c>
      <c r="B6" s="47"/>
      <c r="C6" s="47"/>
      <c r="D6" s="47"/>
    </row>
    <row r="7" spans="1:7" s="3" customFormat="1" ht="22.8" customHeight="1" x14ac:dyDescent="0.35">
      <c r="A7" s="42" t="s">
        <v>3</v>
      </c>
      <c r="B7" s="42"/>
      <c r="C7" s="42"/>
      <c r="D7" s="42"/>
    </row>
    <row r="8" spans="1:7" s="3" customFormat="1" ht="18" x14ac:dyDescent="0.35">
      <c r="A8" s="30" t="s">
        <v>37</v>
      </c>
      <c r="B8" s="30"/>
      <c r="C8" s="31"/>
      <c r="D8" s="31"/>
    </row>
    <row r="9" spans="1:7" s="4" customFormat="1" ht="40.799999999999997" customHeight="1" x14ac:dyDescent="0.3">
      <c r="A9" s="15" t="s">
        <v>4</v>
      </c>
      <c r="B9" s="15" t="s">
        <v>40</v>
      </c>
      <c r="C9" s="15" t="s">
        <v>41</v>
      </c>
      <c r="D9" s="15" t="s">
        <v>5</v>
      </c>
    </row>
    <row r="10" spans="1:7" s="5" customFormat="1" ht="19.2" customHeight="1" x14ac:dyDescent="0.35">
      <c r="A10" s="18" t="s">
        <v>28</v>
      </c>
      <c r="B10" s="21">
        <f>B11+B12+B13+B14+B15</f>
        <v>235932.59999999998</v>
      </c>
      <c r="C10" s="21">
        <f>C11+C12+C13+C14+C15</f>
        <v>40102</v>
      </c>
      <c r="D10" s="27">
        <f>C10/B10</f>
        <v>0.16997227174201449</v>
      </c>
    </row>
    <row r="11" spans="1:7" s="5" customFormat="1" ht="15.6" x14ac:dyDescent="0.3">
      <c r="A11" s="16" t="s">
        <v>6</v>
      </c>
      <c r="B11" s="22">
        <v>188839</v>
      </c>
      <c r="C11" s="36">
        <v>30008.9</v>
      </c>
      <c r="D11" s="28">
        <f t="shared" ref="D11:D21" si="0">C11/B11</f>
        <v>0.15891261868575879</v>
      </c>
      <c r="G11" s="41"/>
    </row>
    <row r="12" spans="1:7" s="6" customFormat="1" ht="45" customHeight="1" x14ac:dyDescent="0.3">
      <c r="A12" s="16" t="s">
        <v>27</v>
      </c>
      <c r="B12" s="22">
        <v>43322.3</v>
      </c>
      <c r="C12" s="36">
        <v>9454</v>
      </c>
      <c r="D12" s="28">
        <f t="shared" si="0"/>
        <v>0.21822479415912818</v>
      </c>
    </row>
    <row r="13" spans="1:7" s="6" customFormat="1" ht="28.8" customHeight="1" x14ac:dyDescent="0.3">
      <c r="A13" s="14" t="s">
        <v>7</v>
      </c>
      <c r="B13" s="22">
        <v>83.3</v>
      </c>
      <c r="C13" s="36">
        <v>0</v>
      </c>
      <c r="D13" s="28">
        <f t="shared" si="0"/>
        <v>0</v>
      </c>
    </row>
    <row r="14" spans="1:7" s="7" customFormat="1" ht="16.2" customHeight="1" x14ac:dyDescent="0.3">
      <c r="A14" s="10" t="s">
        <v>34</v>
      </c>
      <c r="B14" s="22">
        <v>3638</v>
      </c>
      <c r="C14" s="36">
        <v>639.1</v>
      </c>
      <c r="D14" s="28">
        <f t="shared" si="0"/>
        <v>0.17567344694887302</v>
      </c>
    </row>
    <row r="15" spans="1:7" s="7" customFormat="1" ht="15.6" x14ac:dyDescent="0.3">
      <c r="A15" s="16" t="s">
        <v>8</v>
      </c>
      <c r="B15" s="22">
        <v>50</v>
      </c>
      <c r="C15" s="36">
        <v>0</v>
      </c>
      <c r="D15" s="28">
        <f t="shared" si="0"/>
        <v>0</v>
      </c>
    </row>
    <row r="16" spans="1:7" s="8" customFormat="1" ht="18" x14ac:dyDescent="0.35">
      <c r="A16" s="18" t="s">
        <v>9</v>
      </c>
      <c r="B16" s="24">
        <f>B17+B18+B19</f>
        <v>98498.8</v>
      </c>
      <c r="C16" s="21">
        <f>C17+C18+C19</f>
        <v>19749.099999999999</v>
      </c>
      <c r="D16" s="27">
        <f t="shared" si="0"/>
        <v>0.20050091980816007</v>
      </c>
    </row>
    <row r="17" spans="1:4" ht="15.6" x14ac:dyDescent="0.3">
      <c r="A17" s="11" t="s">
        <v>10</v>
      </c>
      <c r="B17" s="25">
        <v>614.79999999999995</v>
      </c>
      <c r="C17" s="37">
        <v>153.6</v>
      </c>
      <c r="D17" s="28">
        <f t="shared" si="0"/>
        <v>0.2498373454782043</v>
      </c>
    </row>
    <row r="18" spans="1:4" ht="15.6" x14ac:dyDescent="0.3">
      <c r="A18" s="12" t="s">
        <v>29</v>
      </c>
      <c r="B18" s="23">
        <v>0</v>
      </c>
      <c r="C18" s="37">
        <v>0</v>
      </c>
      <c r="D18" s="28"/>
    </row>
    <row r="19" spans="1:4" ht="15.6" x14ac:dyDescent="0.3">
      <c r="A19" s="12" t="s">
        <v>11</v>
      </c>
      <c r="B19" s="23">
        <v>97884</v>
      </c>
      <c r="C19" s="37">
        <v>19595.5</v>
      </c>
      <c r="D19" s="28">
        <f t="shared" si="0"/>
        <v>0.20019104245842018</v>
      </c>
    </row>
    <row r="20" spans="1:4" ht="41.4" x14ac:dyDescent="0.3">
      <c r="A20" s="13" t="s">
        <v>12</v>
      </c>
      <c r="B20" s="23">
        <v>0</v>
      </c>
      <c r="C20" s="37">
        <v>0</v>
      </c>
      <c r="D20" s="20"/>
    </row>
    <row r="21" spans="1:4" ht="16.2" x14ac:dyDescent="0.35">
      <c r="A21" s="35" t="s">
        <v>13</v>
      </c>
      <c r="B21" s="29">
        <f>B10+B16</f>
        <v>334431.39999999997</v>
      </c>
      <c r="C21" s="38">
        <f>C10+C16</f>
        <v>59851.1</v>
      </c>
      <c r="D21" s="26">
        <f t="shared" si="0"/>
        <v>0.17896375758974786</v>
      </c>
    </row>
    <row r="22" spans="1:4" s="3" customFormat="1" ht="23.4" customHeight="1" x14ac:dyDescent="0.35">
      <c r="A22" s="42" t="s">
        <v>14</v>
      </c>
      <c r="B22" s="42"/>
      <c r="C22" s="42"/>
      <c r="D22" s="42"/>
    </row>
    <row r="23" spans="1:4" s="3" customFormat="1" ht="18" x14ac:dyDescent="0.35">
      <c r="A23" s="30" t="s">
        <v>38</v>
      </c>
      <c r="B23" s="30"/>
      <c r="C23" s="31"/>
      <c r="D23" s="31"/>
    </row>
    <row r="24" spans="1:4" ht="42" customHeight="1" x14ac:dyDescent="0.25">
      <c r="A24" s="15" t="s">
        <v>15</v>
      </c>
      <c r="B24" s="15" t="s">
        <v>40</v>
      </c>
      <c r="C24" s="15" t="s">
        <v>41</v>
      </c>
      <c r="D24" s="15" t="s">
        <v>5</v>
      </c>
    </row>
    <row r="25" spans="1:4" ht="15.6" x14ac:dyDescent="0.3">
      <c r="A25" s="14" t="s">
        <v>16</v>
      </c>
      <c r="B25" s="36">
        <v>50151</v>
      </c>
      <c r="C25" s="39">
        <v>8941.7000000000007</v>
      </c>
      <c r="D25" s="28">
        <f>C25/B25</f>
        <v>0.17829554744671094</v>
      </c>
    </row>
    <row r="26" spans="1:4" ht="30.6" customHeight="1" x14ac:dyDescent="0.3">
      <c r="A26" s="17" t="s">
        <v>17</v>
      </c>
      <c r="B26" s="39">
        <v>341.7</v>
      </c>
      <c r="C26" s="39">
        <v>5.5</v>
      </c>
      <c r="D26" s="28">
        <f t="shared" ref="D26:D35" si="1">C26/B26</f>
        <v>1.6095990635059995E-2</v>
      </c>
    </row>
    <row r="27" spans="1:4" ht="15.6" x14ac:dyDescent="0.3">
      <c r="A27" s="14" t="s">
        <v>18</v>
      </c>
      <c r="B27" s="39">
        <v>89409.3</v>
      </c>
      <c r="C27" s="39">
        <v>10816.2</v>
      </c>
      <c r="D27" s="28">
        <f t="shared" si="1"/>
        <v>0.12097399263834971</v>
      </c>
    </row>
    <row r="28" spans="1:4" ht="15.6" x14ac:dyDescent="0.3">
      <c r="A28" s="14" t="s">
        <v>19</v>
      </c>
      <c r="B28" s="39">
        <v>125163</v>
      </c>
      <c r="C28" s="39">
        <v>20340.3</v>
      </c>
      <c r="D28" s="28">
        <f t="shared" si="1"/>
        <v>0.16251048632583112</v>
      </c>
    </row>
    <row r="29" spans="1:4" ht="15.6" x14ac:dyDescent="0.3">
      <c r="A29" s="14" t="s">
        <v>25</v>
      </c>
      <c r="B29" s="39">
        <v>50</v>
      </c>
      <c r="C29" s="39">
        <v>0</v>
      </c>
      <c r="D29" s="28">
        <f t="shared" si="1"/>
        <v>0</v>
      </c>
    </row>
    <row r="30" spans="1:4" ht="15.6" x14ac:dyDescent="0.3">
      <c r="A30" s="14" t="s">
        <v>20</v>
      </c>
      <c r="B30" s="39">
        <v>3332</v>
      </c>
      <c r="C30" s="39">
        <v>2540</v>
      </c>
      <c r="D30" s="28">
        <f t="shared" si="1"/>
        <v>0.76230492196878752</v>
      </c>
    </row>
    <row r="31" spans="1:4" ht="15.6" x14ac:dyDescent="0.3">
      <c r="A31" s="14" t="s">
        <v>21</v>
      </c>
      <c r="B31" s="39">
        <v>19247.900000000001</v>
      </c>
      <c r="C31" s="39">
        <v>3584.4</v>
      </c>
      <c r="D31" s="28">
        <f t="shared" si="1"/>
        <v>0.18622291262942969</v>
      </c>
    </row>
    <row r="32" spans="1:4" ht="15.6" x14ac:dyDescent="0.3">
      <c r="A32" s="11" t="s">
        <v>22</v>
      </c>
      <c r="B32" s="39">
        <v>27264</v>
      </c>
      <c r="C32" s="39">
        <v>5796.3</v>
      </c>
      <c r="D32" s="28">
        <f t="shared" si="1"/>
        <v>0.21259903169014085</v>
      </c>
    </row>
    <row r="33" spans="1:4" ht="15.6" x14ac:dyDescent="0.3">
      <c r="A33" s="12" t="s">
        <v>23</v>
      </c>
      <c r="B33" s="39">
        <v>16986.599999999999</v>
      </c>
      <c r="C33" s="39">
        <v>3216.8</v>
      </c>
      <c r="D33" s="28">
        <f t="shared" si="1"/>
        <v>0.18937279973626273</v>
      </c>
    </row>
    <row r="34" spans="1:4" ht="15.6" x14ac:dyDescent="0.3">
      <c r="A34" s="12" t="s">
        <v>24</v>
      </c>
      <c r="B34" s="39">
        <v>2485.9</v>
      </c>
      <c r="C34" s="39">
        <v>286.60000000000002</v>
      </c>
      <c r="D34" s="28">
        <f t="shared" si="1"/>
        <v>0.11529023693632086</v>
      </c>
    </row>
    <row r="35" spans="1:4" ht="16.2" x14ac:dyDescent="0.35">
      <c r="A35" s="35" t="s">
        <v>26</v>
      </c>
      <c r="B35" s="40">
        <f>B25+B26+B27+B28+B29+B30+B31+B32+B33+B34</f>
        <v>334431.40000000002</v>
      </c>
      <c r="C35" s="40">
        <f>C25+C26+C27+C28+C29+C30+C31+C32+C33+C34</f>
        <v>55527.8</v>
      </c>
      <c r="D35" s="26">
        <f t="shared" si="1"/>
        <v>0.16603644275029197</v>
      </c>
    </row>
    <row r="36" spans="1:4" s="3" customFormat="1" ht="22.2" customHeight="1" x14ac:dyDescent="0.35">
      <c r="A36" s="43" t="s">
        <v>33</v>
      </c>
      <c r="B36" s="43"/>
      <c r="C36" s="43"/>
      <c r="D36" s="43"/>
    </row>
    <row r="37" spans="1:4" s="3" customFormat="1" ht="18" x14ac:dyDescent="0.35">
      <c r="A37" s="44" t="s">
        <v>39</v>
      </c>
      <c r="B37" s="44"/>
      <c r="C37" s="44"/>
      <c r="D37" s="44"/>
    </row>
    <row r="38" spans="1:4" ht="42.6" customHeight="1" x14ac:dyDescent="0.25">
      <c r="A38" s="15" t="s">
        <v>0</v>
      </c>
      <c r="B38" s="15" t="s">
        <v>40</v>
      </c>
      <c r="C38" s="15" t="s">
        <v>41</v>
      </c>
      <c r="D38" s="15" t="s">
        <v>5</v>
      </c>
    </row>
    <row r="39" spans="1:4" ht="33" customHeight="1" x14ac:dyDescent="0.35">
      <c r="A39" s="32" t="s">
        <v>30</v>
      </c>
      <c r="B39" s="34">
        <f>B40+B41</f>
        <v>0</v>
      </c>
      <c r="C39" s="34">
        <f>C40+C41</f>
        <v>-4323.2999999999956</v>
      </c>
      <c r="D39" s="9"/>
    </row>
    <row r="40" spans="1:4" ht="15.6" x14ac:dyDescent="0.3">
      <c r="A40" s="14" t="s">
        <v>31</v>
      </c>
      <c r="B40" s="19">
        <f>-(B21)</f>
        <v>-334431.39999999997</v>
      </c>
      <c r="C40" s="19">
        <f>-(C21)</f>
        <v>-59851.1</v>
      </c>
      <c r="D40" s="33">
        <f t="shared" ref="D40:D41" si="2">C40/B40</f>
        <v>0.17896375758974786</v>
      </c>
    </row>
    <row r="41" spans="1:4" ht="15.6" x14ac:dyDescent="0.3">
      <c r="A41" s="14" t="s">
        <v>32</v>
      </c>
      <c r="B41" s="19">
        <f>B35</f>
        <v>334431.40000000002</v>
      </c>
      <c r="C41" s="19">
        <f>C35</f>
        <v>55527.8</v>
      </c>
      <c r="D41" s="33">
        <f t="shared" si="2"/>
        <v>0.16603644275029197</v>
      </c>
    </row>
  </sheetData>
  <mergeCells count="9">
    <mergeCell ref="A22:D22"/>
    <mergeCell ref="A36:D36"/>
    <mergeCell ref="A37:D37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2019-04-12T11:42:16Z</dcterms:modified>
</cp:coreProperties>
</file>